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<sst xmlns="http://schemas.openxmlformats.org/spreadsheetml/2006/main" count="445" uniqueCount="172">
  <si>
    <t>ASPE10</t>
  </si>
  <si>
    <t>S</t>
  </si>
  <si>
    <t>Soupis prací objektu</t>
  </si>
  <si>
    <t xml:space="preserve">Stavba: </t>
  </si>
  <si>
    <t>.</t>
  </si>
  <si>
    <t>III/15286 a III/4173 Šlapanice, průtah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</si>
  <si>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</si>
  <si>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</si>
  <si>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</si>
  <si>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</si>
  <si>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</si>
  <si>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</si>
  <si>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</si>
  <si>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</si>
  <si>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</si>
  <si>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</si>
  <si>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</si>
  <si>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</si>
  <si>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</si>
  <si>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</si>
  <si>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</si>
  <si>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</si>
  <si>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</si>
  <si>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</si>
  <si>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</si>
  <si>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</si>
  <si>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</si>
  <si>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</si>
  <si>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</si>
  <si>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</si>
  <si>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</si>
  <si>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</si>
  <si>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</si>
  <si>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</si>
  <si>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</si>
  <si>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</si>
  <si>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</si>
  <si>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</si>
  <si>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</si>
  <si>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</si>
  <si>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</si>
  <si>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</si>
  <si>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</si>
  <si>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</si>
  <si>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</si>
  <si>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</si>
  <si>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 km 2,350 - 2,604 a III/4173 km 0,012 - 0,305</t>
  </si>
  <si>
    <t>Zemní práce</t>
  </si>
  <si>
    <t>11352</t>
  </si>
  <si>
    <t>ODSTRANĚNÍ CHODNÍKOVÝCH A SILNIČNÍCH OBRUBNÍKŮ BETONOVÝCH</t>
  </si>
  <si>
    <t>M</t>
  </si>
  <si>
    <t>vybourání betonových obrubníků 
včetně odvozu a likvidace vybouraného materiálu v režii zhotovitele</t>
  </si>
  <si>
    <t>Položka zahrnuje veškerou manipulaci s vybouranou sutí a s vybouranými hmotami vč. uložení na skládku.</t>
  </si>
  <si>
    <t>113743</t>
  </si>
  <si>
    <t>FRÉZOVÁNÍ ZPEVNĚNÝCH PLOCH ASFALTOVÝCH TL. DO 50MM</t>
  </si>
  <si>
    <t>M2</t>
  </si>
  <si>
    <t>frézování tl. 5 cm 
odvoz a likvidace v režii zhotovitele</t>
  </si>
  <si>
    <t>3900=3 900,000 [A]</t>
  </si>
  <si>
    <t>Položka zahrnuje veškerou manipulaci s vybouranou sutí a s vybouranými hmotami vč. uložení</t>
  </si>
  <si>
    <t>113746</t>
  </si>
  <si>
    <t>FRÉZOVÁNÍ ZPEVNĚNÝCH PLOCH ASFALTOVÝCH TL. DO 100MM</t>
  </si>
  <si>
    <t>frézování tl. 10 cm 
odvoz a likvidace v režii zhotovitele</t>
  </si>
  <si>
    <t>105=105,000 [A]</t>
  </si>
  <si>
    <t>Základy</t>
  </si>
  <si>
    <t>21452</t>
  </si>
  <si>
    <t>SANAČNÍ VRSTVY Z KAMENIVA DRCENÉHO</t>
  </si>
  <si>
    <t>M3</t>
  </si>
  <si>
    <t>sanace pravého okraje vozovky délky 70 m (III/4173 km 0,177 - 0,247) v šířce 1,5 m 
sanační vrstva 50cm 
ŠD 0/125</t>
  </si>
  <si>
    <t>70*1,5*0,5=52,500 [A]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</si>
  <si>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</si>
  <si>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</si>
  <si>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56330</t>
  </si>
  <si>
    <t>VOZOVKOVÉ VRSTVY ZE ŠTĚRKODRTI</t>
  </si>
  <si>
    <t>sanace pravého okraje vozovky délky 70 m (III/4173 km 0,177 - 0,247) v šířce 1,5m 
2 vrstvy ze štěrkodrti 20 + 15 cm 
ŠD 0/32</t>
  </si>
  <si>
    <t>70*1,5*0,2+70*1,5*0,15=36,750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</si>
  <si>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</si>
  <si>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572121</t>
  </si>
  <si>
    <t>INFILTRAČNÍ POSTŘIK ASFALTOVÝ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</si>
  <si>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</si>
  <si>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7</t>
  </si>
  <si>
    <t>572213</t>
  </si>
  <si>
    <t>SPOJOVACÍ POSTŘIK Z EMULZE DO 0,5KG/M2</t>
  </si>
  <si>
    <t>3900+112=4 012,000 [A]</t>
  </si>
  <si>
    <t>8</t>
  </si>
  <si>
    <t>574A44</t>
  </si>
  <si>
    <t>ASFALTOVÝ BETON PRO OBRUSNÉ VRSTVY ACO 11+, 11S TL. 50MM</t>
  </si>
  <si>
    <t>ACO 11+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</si>
  <si>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</si>
  <si>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</si>
  <si>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</si>
  <si>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</si>
  <si>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112=112,000 [A]</t>
  </si>
  <si>
    <t>574E46</t>
  </si>
  <si>
    <t>ASFALTOVÝ BETON PRO PODKLADNÍ VRSTVY ACP 16+, 16S TL. 50MM</t>
  </si>
  <si>
    <t>ACP 16+</t>
  </si>
  <si>
    <t>11</t>
  </si>
  <si>
    <t>577A1</t>
  </si>
  <si>
    <t>VÝSPRAVA TRHLIN ASFALTOVOU ZÁLIVKOU</t>
  </si>
  <si>
    <t>ošetření trhlin v ložné vrstvě</t>
  </si>
  <si>
    <t>- vyfrézování drážky šířky do 20mm hloubky do 40mm 
- vyčištění 
- nátěr 
- výplň předepsanou zálivkovou hmotou</t>
  </si>
  <si>
    <t>12</t>
  </si>
  <si>
    <t>57B20</t>
  </si>
  <si>
    <t>ZVÝŠENÍ DRSNOSTI KAMENIVEM A EPOXIDOVOU PRYSKYŘICÍ A OPTICKÉ ZVÝRAZNĚNÍ BARVOU</t>
  </si>
  <si>
    <t>Rocbinda (červená) 
barevná bezpečnostní protismyková úprava</t>
  </si>
  <si>
    <t>- úprava stávající  vozovky předepsaným způsobem</t>
  </si>
  <si>
    <t>13</t>
  </si>
  <si>
    <t>587206</t>
  </si>
  <si>
    <t>PŘEDLÁŽDĚNÍ KRYTU Z BETONOVÝCH DLAŽDIC SE ZÁMKEM</t>
  </si>
  <si>
    <t>předláždění zámkové dlažby chodníku podél obrubníků</t>
  </si>
  <si>
    <t>35=35,000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</si>
  <si>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</si>
  <si>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14</t>
  </si>
  <si>
    <t>58910</t>
  </si>
  <si>
    <t>VÝPLŇ SPAR ASFALTEM</t>
  </si>
  <si>
    <t>zalití pracovních spar</t>
  </si>
  <si>
    <t>700=700,000 [A]</t>
  </si>
  <si>
    <t>položka zahrnuje: 
- dodávku předepsaného materiálu 
- vyčištění a výplň spar tímto materiálem</t>
  </si>
  <si>
    <t>Potrubí</t>
  </si>
  <si>
    <t>15</t>
  </si>
  <si>
    <t>89712</t>
  </si>
  <si>
    <t>VPUSŤ KANALIZAČNÍ ULIČNÍ KOMPLETNÍ Z BETONOVÝCH DÍLCŮ</t>
  </si>
  <si>
    <t>KUS</t>
  </si>
  <si>
    <t>zřízení nové šachty uliční vpusti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</si>
  <si>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</si>
  <si>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16</t>
  </si>
  <si>
    <t>89921</t>
  </si>
  <si>
    <t>VÝŠKOVÁ ÚPRAVA POKLOPŮ</t>
  </si>
  <si>
    <t>výšková úprava revizní šachta</t>
  </si>
  <si>
    <t>- položka výškové úpravy zahrnuje všechny nutné práce a materiály pro zvýšení nebo snížení zařízení (včetně nutné úpravy stávajícího povrchu vozovky nebo chodníku).</t>
  </si>
  <si>
    <t>17</t>
  </si>
  <si>
    <t>89922</t>
  </si>
  <si>
    <t>VÝŠKOVÁ ÚPRAVA MŘÍŽÍ</t>
  </si>
  <si>
    <t>výšková úprava uliční vpusť</t>
  </si>
  <si>
    <t>18</t>
  </si>
  <si>
    <t>89923</t>
  </si>
  <si>
    <t>VÝŠKOVÁ ÚPRAVA KRYCÍCH HRNCŮ</t>
  </si>
  <si>
    <t>výšková úprava krycích hrnců</t>
  </si>
  <si>
    <t>Ostatní konstrukce a práce</t>
  </si>
  <si>
    <t>19</t>
  </si>
  <si>
    <t>915111</t>
  </si>
  <si>
    <t>a</t>
  </si>
  <si>
    <t>VODOROVNÉ DOPRAVNÍ ZNAČENÍ BARVOU HLADKÉ - DODÁVKA A POKLÁDKA</t>
  </si>
  <si>
    <t>středová čára (0,125)   547 m 
čára V4 (0,250)   30 m  
V2b (1,5/1,5/0,250)  -  100m 
V10d (0,5/0,5/0,250) -   40 m 
V7a -  30 m2 
V13 -  4 m2</t>
  </si>
  <si>
    <t>547*0,125+30*0,25+100*1/2*0,25+40*1/2*0,25+30+4=127,375 [A]</t>
  </si>
  <si>
    <t>položka zahrnuje: 
- dodání a pokládku nátěrového materiálu (měří se pouze natíraná plocha) 
- předznačení a reflexní úpravu</t>
  </si>
  <si>
    <t>20</t>
  </si>
  <si>
    <t>b</t>
  </si>
  <si>
    <t>V15 symbol DZ A11 barevný  
symbol dopravní značky A11 
2 ks</t>
  </si>
  <si>
    <t>2*(1/2*2,25*5)=11,250 [A]</t>
  </si>
  <si>
    <t>21</t>
  </si>
  <si>
    <t>d</t>
  </si>
  <si>
    <t>V10e - 3 ks 
barvou</t>
  </si>
  <si>
    <t>7,5=7,500 [A]</t>
  </si>
  <si>
    <t>22</t>
  </si>
  <si>
    <t>915221</t>
  </si>
  <si>
    <t>VODOR DOPRAV ZNAČ PLASTEM STRUKTURÁLNÍ NEHLUČNÉ - DOD A POKLÁDKA</t>
  </si>
  <si>
    <t>547*0,125+30*0,250+100*1/2*0,25+40*1/2*0,25+30+4=127,375 [A]</t>
  </si>
  <si>
    <t>23</t>
  </si>
  <si>
    <t>24</t>
  </si>
  <si>
    <t>c</t>
  </si>
  <si>
    <t>zastávka BUS 
V11a - 8m2</t>
  </si>
  <si>
    <t>2*8=16,000 [A]</t>
  </si>
  <si>
    <t>25</t>
  </si>
  <si>
    <t>919111</t>
  </si>
  <si>
    <t>ŘEZÁNÍ ASFALTOVÉHO KRYTU VOZOVEK TL DO 50MM</t>
  </si>
  <si>
    <t>zařezání u napojení na stávající povrch</t>
  </si>
  <si>
    <t>položka zahrnuje řezání vozovkové vrstvy v předepsané tloušťce, včetně spotřeby vody</t>
  </si>
  <si>
    <t>26</t>
  </si>
  <si>
    <t>96687</t>
  </si>
  <si>
    <t>VYBOURÁNÍ ULIČNÍCH VPUSTÍ KOMPLETNÍCH</t>
  </si>
  <si>
    <t>vybourání šachty uliční vpusti 
odvoz a likvidace vybouraného materiálu v režii zhotovitele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</si>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</sst>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40.2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0+O8+O21+O26+O67+O84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</v>
      </c>
      <c s="32">
        <f>0+I8+I21+I26+I67+I84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</v>
      </c>
      <c s="5"/>
      <c s="14" t="s">
        <v>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47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48</v>
      </c>
      <c s="19" t="s">
        <v>36</v>
      </c>
      <c s="24" t="s">
        <v>49</v>
      </c>
      <c s="25" t="s">
        <v>50</v>
      </c>
      <c s="26">
        <v>70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51</v>
      </c>
    </row>
    <row r="11" spans="1:5" ht="12.75">
      <c r="A11" s="30" t="s">
        <v>41</v>
      </c>
      <c r="E11" s="31" t="s">
        <v>36</v>
      </c>
    </row>
    <row r="12" spans="1:5" ht="25.5">
      <c r="A12" t="s">
        <v>43</v>
      </c>
      <c r="E12" s="29" t="s">
        <v>52</v>
      </c>
    </row>
    <row r="13" spans="1:16" ht="12.75">
      <c r="A13" s="19" t="s">
        <v>34</v>
      </c>
      <c s="23" t="s">
        <v>12</v>
      </c>
      <c s="23" t="s">
        <v>53</v>
      </c>
      <c s="19" t="s">
        <v>36</v>
      </c>
      <c s="24" t="s">
        <v>54</v>
      </c>
      <c s="25" t="s">
        <v>55</v>
      </c>
      <c s="26">
        <v>3900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56</v>
      </c>
    </row>
    <row r="15" spans="1:5" ht="12.75">
      <c r="A15" s="30" t="s">
        <v>41</v>
      </c>
      <c r="E15" s="31" t="s">
        <v>57</v>
      </c>
    </row>
    <row r="16" spans="1:5" ht="25.5">
      <c r="A16" t="s">
        <v>43</v>
      </c>
      <c r="E16" s="29" t="s">
        <v>58</v>
      </c>
    </row>
    <row r="17" spans="1:16" ht="12.75">
      <c r="A17" s="19" t="s">
        <v>34</v>
      </c>
      <c s="23" t="s">
        <v>11</v>
      </c>
      <c s="23" t="s">
        <v>59</v>
      </c>
      <c s="19" t="s">
        <v>36</v>
      </c>
      <c s="24" t="s">
        <v>60</v>
      </c>
      <c s="25" t="s">
        <v>55</v>
      </c>
      <c s="26">
        <v>105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25.5">
      <c r="A18" s="28" t="s">
        <v>39</v>
      </c>
      <c r="E18" s="29" t="s">
        <v>61</v>
      </c>
    </row>
    <row r="19" spans="1:5" ht="12.75">
      <c r="A19" s="30" t="s">
        <v>41</v>
      </c>
      <c r="E19" s="31" t="s">
        <v>62</v>
      </c>
    </row>
    <row r="20" spans="1:5" ht="25.5">
      <c r="A20" t="s">
        <v>43</v>
      </c>
      <c r="E20" s="29" t="s">
        <v>58</v>
      </c>
    </row>
    <row r="21" spans="1:18" ht="12.75" customHeight="1">
      <c r="A21" s="5" t="s">
        <v>32</v>
      </c>
      <c s="5"/>
      <c s="35" t="s">
        <v>12</v>
      </c>
      <c s="5"/>
      <c s="21" t="s">
        <v>63</v>
      </c>
      <c s="5"/>
      <c s="5"/>
      <c s="5"/>
      <c s="36">
        <f>0+Q21</f>
      </c>
      <c r="O21">
        <f>0+R21</f>
      </c>
      <c r="Q21">
        <f>0+I22</f>
      </c>
      <c>
        <f>0+O22</f>
      </c>
    </row>
    <row r="22" spans="1:16" ht="12.75">
      <c r="A22" s="19" t="s">
        <v>34</v>
      </c>
      <c s="23" t="s">
        <v>22</v>
      </c>
      <c s="23" t="s">
        <v>64</v>
      </c>
      <c s="19" t="s">
        <v>36</v>
      </c>
      <c s="24" t="s">
        <v>65</v>
      </c>
      <c s="25" t="s">
        <v>66</v>
      </c>
      <c s="26">
        <v>52.5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38.25">
      <c r="A23" s="28" t="s">
        <v>39</v>
      </c>
      <c r="E23" s="29" t="s">
        <v>67</v>
      </c>
    </row>
    <row r="24" spans="1:5" ht="12.75">
      <c r="A24" s="30" t="s">
        <v>41</v>
      </c>
      <c r="E24" s="31" t="s">
        <v>68</v>
      </c>
    </row>
    <row r="25" spans="1:5" ht="38.25">
      <c r="A25" t="s">
        <v>43</v>
      </c>
      <c r="E25" s="29" t="s">
        <v>69</v>
      </c>
    </row>
    <row r="26" spans="1:18" ht="12.75" customHeight="1">
      <c r="A26" s="5" t="s">
        <v>32</v>
      </c>
      <c s="5"/>
      <c s="35" t="s">
        <v>24</v>
      </c>
      <c s="5"/>
      <c s="21" t="s">
        <v>70</v>
      </c>
      <c s="5"/>
      <c s="5"/>
      <c s="5"/>
      <c s="36">
        <f>0+Q26</f>
      </c>
      <c r="O26">
        <f>0+R26</f>
      </c>
      <c r="Q26">
        <f>0+I27+I31+I35+I39+I43+I47+I51+I55+I59+I63</f>
      </c>
      <c>
        <f>0+O27+O31+O35+O39+O43+O47+O51+O55+O59+O63</f>
      </c>
    </row>
    <row r="27" spans="1:16" ht="12.75">
      <c r="A27" s="19" t="s">
        <v>34</v>
      </c>
      <c s="23" t="s">
        <v>24</v>
      </c>
      <c s="23" t="s">
        <v>71</v>
      </c>
      <c s="19" t="s">
        <v>36</v>
      </c>
      <c s="24" t="s">
        <v>72</v>
      </c>
      <c s="25" t="s">
        <v>66</v>
      </c>
      <c s="26">
        <v>36.75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38.25">
      <c r="A28" s="28" t="s">
        <v>39</v>
      </c>
      <c r="E28" s="29" t="s">
        <v>73</v>
      </c>
    </row>
    <row r="29" spans="1:5" ht="12.75">
      <c r="A29" s="30" t="s">
        <v>41</v>
      </c>
      <c r="E29" s="31" t="s">
        <v>74</v>
      </c>
    </row>
    <row r="30" spans="1:5" ht="51">
      <c r="A30" t="s">
        <v>43</v>
      </c>
      <c r="E30" s="29" t="s">
        <v>75</v>
      </c>
    </row>
    <row r="31" spans="1:16" ht="12.75">
      <c r="A31" s="19" t="s">
        <v>34</v>
      </c>
      <c s="23" t="s">
        <v>26</v>
      </c>
      <c s="23" t="s">
        <v>76</v>
      </c>
      <c s="19" t="s">
        <v>36</v>
      </c>
      <c s="24" t="s">
        <v>77</v>
      </c>
      <c s="25" t="s">
        <v>55</v>
      </c>
      <c s="26">
        <v>105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39</v>
      </c>
      <c r="E32" s="29" t="s">
        <v>36</v>
      </c>
    </row>
    <row r="33" spans="1:5" ht="12.75">
      <c r="A33" s="30" t="s">
        <v>41</v>
      </c>
      <c r="E33" s="31" t="s">
        <v>62</v>
      </c>
    </row>
    <row r="34" spans="1:5" ht="51">
      <c r="A34" t="s">
        <v>43</v>
      </c>
      <c r="E34" s="29" t="s">
        <v>78</v>
      </c>
    </row>
    <row r="35" spans="1:16" ht="12.75">
      <c r="A35" s="19" t="s">
        <v>34</v>
      </c>
      <c s="23" t="s">
        <v>79</v>
      </c>
      <c s="23" t="s">
        <v>80</v>
      </c>
      <c s="19" t="s">
        <v>36</v>
      </c>
      <c s="24" t="s">
        <v>81</v>
      </c>
      <c s="25" t="s">
        <v>55</v>
      </c>
      <c s="26">
        <v>4012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36</v>
      </c>
    </row>
    <row r="37" spans="1:5" ht="12.75">
      <c r="A37" s="30" t="s">
        <v>41</v>
      </c>
      <c r="E37" s="31" t="s">
        <v>82</v>
      </c>
    </row>
    <row r="38" spans="1:5" ht="51">
      <c r="A38" t="s">
        <v>43</v>
      </c>
      <c r="E38" s="29" t="s">
        <v>78</v>
      </c>
    </row>
    <row r="39" spans="1:16" ht="12.75">
      <c r="A39" s="19" t="s">
        <v>34</v>
      </c>
      <c s="23" t="s">
        <v>83</v>
      </c>
      <c s="23" t="s">
        <v>84</v>
      </c>
      <c s="19" t="s">
        <v>36</v>
      </c>
      <c s="24" t="s">
        <v>85</v>
      </c>
      <c s="25" t="s">
        <v>55</v>
      </c>
      <c s="26">
        <v>3900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39</v>
      </c>
      <c r="E40" s="29" t="s">
        <v>86</v>
      </c>
    </row>
    <row r="41" spans="1:5" ht="12.75">
      <c r="A41" s="30" t="s">
        <v>41</v>
      </c>
      <c r="E41" s="31" t="s">
        <v>57</v>
      </c>
    </row>
    <row r="42" spans="1:5" ht="140.25">
      <c r="A42" t="s">
        <v>43</v>
      </c>
      <c r="E42" s="29" t="s">
        <v>87</v>
      </c>
    </row>
    <row r="43" spans="1:16" ht="12.75">
      <c r="A43" s="19" t="s">
        <v>34</v>
      </c>
      <c s="23" t="s">
        <v>29</v>
      </c>
      <c s="23" t="s">
        <v>88</v>
      </c>
      <c s="19" t="s">
        <v>36</v>
      </c>
      <c s="24" t="s">
        <v>89</v>
      </c>
      <c s="25" t="s">
        <v>55</v>
      </c>
      <c s="26">
        <v>112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39</v>
      </c>
      <c r="E44" s="29" t="s">
        <v>90</v>
      </c>
    </row>
    <row r="45" spans="1:5" ht="12.75">
      <c r="A45" s="30" t="s">
        <v>41</v>
      </c>
      <c r="E45" s="31" t="s">
        <v>91</v>
      </c>
    </row>
    <row r="46" spans="1:5" ht="140.25">
      <c r="A46" t="s">
        <v>43</v>
      </c>
      <c r="E46" s="29" t="s">
        <v>87</v>
      </c>
    </row>
    <row r="47" spans="1:16" ht="12.75">
      <c r="A47" s="19" t="s">
        <v>34</v>
      </c>
      <c s="23" t="s">
        <v>31</v>
      </c>
      <c s="23" t="s">
        <v>92</v>
      </c>
      <c s="19" t="s">
        <v>36</v>
      </c>
      <c s="24" t="s">
        <v>93</v>
      </c>
      <c s="25" t="s">
        <v>55</v>
      </c>
      <c s="26">
        <v>105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39</v>
      </c>
      <c r="E48" s="29" t="s">
        <v>94</v>
      </c>
    </row>
    <row r="49" spans="1:5" ht="12.75">
      <c r="A49" s="30" t="s">
        <v>41</v>
      </c>
      <c r="E49" s="31" t="s">
        <v>62</v>
      </c>
    </row>
    <row r="50" spans="1:5" ht="140.25">
      <c r="A50" t="s">
        <v>43</v>
      </c>
      <c r="E50" s="29" t="s">
        <v>87</v>
      </c>
    </row>
    <row r="51" spans="1:16" ht="12.75">
      <c r="A51" s="19" t="s">
        <v>34</v>
      </c>
      <c s="23" t="s">
        <v>95</v>
      </c>
      <c s="23" t="s">
        <v>96</v>
      </c>
      <c s="19" t="s">
        <v>36</v>
      </c>
      <c s="24" t="s">
        <v>97</v>
      </c>
      <c s="25" t="s">
        <v>50</v>
      </c>
      <c s="26">
        <v>600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39</v>
      </c>
      <c r="E52" s="29" t="s">
        <v>98</v>
      </c>
    </row>
    <row r="53" spans="1:5" ht="12.75">
      <c r="A53" s="30" t="s">
        <v>41</v>
      </c>
      <c r="E53" s="31" t="s">
        <v>36</v>
      </c>
    </row>
    <row r="54" spans="1:5" ht="51">
      <c r="A54" t="s">
        <v>43</v>
      </c>
      <c r="E54" s="29" t="s">
        <v>99</v>
      </c>
    </row>
    <row r="55" spans="1:16" ht="25.5">
      <c r="A55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55</v>
      </c>
      <c s="26">
        <v>150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25.5">
      <c r="A56" s="28" t="s">
        <v>39</v>
      </c>
      <c r="E56" s="29" t="s">
        <v>103</v>
      </c>
    </row>
    <row r="57" spans="1:5" ht="12.75">
      <c r="A57" s="30" t="s">
        <v>41</v>
      </c>
      <c r="E57" s="31" t="s">
        <v>36</v>
      </c>
    </row>
    <row r="58" spans="1:5" ht="12.75">
      <c r="A58" t="s">
        <v>43</v>
      </c>
      <c r="E58" s="29" t="s">
        <v>104</v>
      </c>
    </row>
    <row r="59" spans="1:16" ht="12.75">
      <c r="A59" s="19" t="s">
        <v>34</v>
      </c>
      <c s="23" t="s">
        <v>105</v>
      </c>
      <c s="23" t="s">
        <v>106</v>
      </c>
      <c s="19" t="s">
        <v>36</v>
      </c>
      <c s="24" t="s">
        <v>107</v>
      </c>
      <c s="25" t="s">
        <v>55</v>
      </c>
      <c s="26">
        <v>35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39</v>
      </c>
      <c r="E60" s="29" t="s">
        <v>108</v>
      </c>
    </row>
    <row r="61" spans="1:5" ht="12.75">
      <c r="A61" s="30" t="s">
        <v>41</v>
      </c>
      <c r="E61" s="31" t="s">
        <v>109</v>
      </c>
    </row>
    <row r="62" spans="1:5" ht="89.25">
      <c r="A62" t="s">
        <v>43</v>
      </c>
      <c r="E62" s="29" t="s">
        <v>110</v>
      </c>
    </row>
    <row r="63" spans="1:16" ht="12.75">
      <c r="A63" s="19" t="s">
        <v>34</v>
      </c>
      <c s="23" t="s">
        <v>111</v>
      </c>
      <c s="23" t="s">
        <v>112</v>
      </c>
      <c s="19" t="s">
        <v>36</v>
      </c>
      <c s="24" t="s">
        <v>113</v>
      </c>
      <c s="25" t="s">
        <v>50</v>
      </c>
      <c s="26">
        <v>700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39</v>
      </c>
      <c r="E64" s="29" t="s">
        <v>114</v>
      </c>
    </row>
    <row r="65" spans="1:5" ht="12.75">
      <c r="A65" s="30" t="s">
        <v>41</v>
      </c>
      <c r="E65" s="31" t="s">
        <v>115</v>
      </c>
    </row>
    <row r="66" spans="1:5" ht="38.25">
      <c r="A66" t="s">
        <v>43</v>
      </c>
      <c r="E66" s="29" t="s">
        <v>116</v>
      </c>
    </row>
    <row r="67" spans="1:18" ht="12.75" customHeight="1">
      <c r="A67" s="5" t="s">
        <v>32</v>
      </c>
      <c s="5"/>
      <c s="35" t="s">
        <v>83</v>
      </c>
      <c s="5"/>
      <c s="21" t="s">
        <v>117</v>
      </c>
      <c s="5"/>
      <c s="5"/>
      <c s="5"/>
      <c s="36">
        <f>0+Q67</f>
      </c>
      <c r="O67">
        <f>0+R67</f>
      </c>
      <c r="Q67">
        <f>0+I68+I72+I76+I80</f>
      </c>
      <c>
        <f>0+O68+O72+O76+O80</f>
      </c>
    </row>
    <row r="68" spans="1:16" ht="12.75">
      <c r="A68" s="19" t="s">
        <v>34</v>
      </c>
      <c s="23" t="s">
        <v>118</v>
      </c>
      <c s="23" t="s">
        <v>119</v>
      </c>
      <c s="19" t="s">
        <v>36</v>
      </c>
      <c s="24" t="s">
        <v>120</v>
      </c>
      <c s="25" t="s">
        <v>121</v>
      </c>
      <c s="26">
        <v>1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12.75">
      <c r="A69" s="28" t="s">
        <v>39</v>
      </c>
      <c r="E69" s="29" t="s">
        <v>122</v>
      </c>
    </row>
    <row r="70" spans="1:5" ht="12.75">
      <c r="A70" s="30" t="s">
        <v>41</v>
      </c>
      <c r="E70" s="31" t="s">
        <v>36</v>
      </c>
    </row>
    <row r="71" spans="1:5" ht="76.5">
      <c r="A71" t="s">
        <v>43</v>
      </c>
      <c r="E71" s="29" t="s">
        <v>123</v>
      </c>
    </row>
    <row r="72" spans="1:16" ht="12.75">
      <c r="A72" s="19" t="s">
        <v>34</v>
      </c>
      <c s="23" t="s">
        <v>124</v>
      </c>
      <c s="23" t="s">
        <v>125</v>
      </c>
      <c s="19" t="s">
        <v>36</v>
      </c>
      <c s="24" t="s">
        <v>126</v>
      </c>
      <c s="25" t="s">
        <v>121</v>
      </c>
      <c s="26">
        <v>21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39</v>
      </c>
      <c r="E73" s="29" t="s">
        <v>127</v>
      </c>
    </row>
    <row r="74" spans="1:5" ht="12.75">
      <c r="A74" s="30" t="s">
        <v>41</v>
      </c>
      <c r="E74" s="31" t="s">
        <v>36</v>
      </c>
    </row>
    <row r="75" spans="1:5" ht="25.5">
      <c r="A75" t="s">
        <v>43</v>
      </c>
      <c r="E75" s="29" t="s">
        <v>128</v>
      </c>
    </row>
    <row r="76" spans="1:16" ht="12.75">
      <c r="A76" s="19" t="s">
        <v>34</v>
      </c>
      <c s="23" t="s">
        <v>129</v>
      </c>
      <c s="23" t="s">
        <v>130</v>
      </c>
      <c s="19" t="s">
        <v>36</v>
      </c>
      <c s="24" t="s">
        <v>131</v>
      </c>
      <c s="25" t="s">
        <v>121</v>
      </c>
      <c s="26">
        <v>9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39</v>
      </c>
      <c r="E77" s="29" t="s">
        <v>132</v>
      </c>
    </row>
    <row r="78" spans="1:5" ht="12.75">
      <c r="A78" s="30" t="s">
        <v>41</v>
      </c>
      <c r="E78" s="31" t="s">
        <v>36</v>
      </c>
    </row>
    <row r="79" spans="1:5" ht="25.5">
      <c r="A79" t="s">
        <v>43</v>
      </c>
      <c r="E79" s="29" t="s">
        <v>128</v>
      </c>
    </row>
    <row r="80" spans="1:16" ht="12.75">
      <c r="A80" s="19" t="s">
        <v>34</v>
      </c>
      <c s="23" t="s">
        <v>133</v>
      </c>
      <c s="23" t="s">
        <v>134</v>
      </c>
      <c s="19" t="s">
        <v>36</v>
      </c>
      <c s="24" t="s">
        <v>135</v>
      </c>
      <c s="25" t="s">
        <v>121</v>
      </c>
      <c s="26">
        <v>2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39</v>
      </c>
      <c r="E81" s="29" t="s">
        <v>136</v>
      </c>
    </row>
    <row r="82" spans="1:5" ht="12.75">
      <c r="A82" s="30" t="s">
        <v>41</v>
      </c>
      <c r="E82" s="31" t="s">
        <v>36</v>
      </c>
    </row>
    <row r="83" spans="1:5" ht="25.5">
      <c r="A83" t="s">
        <v>43</v>
      </c>
      <c r="E83" s="29" t="s">
        <v>128</v>
      </c>
    </row>
    <row r="84" spans="1:18" ht="12.75" customHeight="1">
      <c r="A84" s="5" t="s">
        <v>32</v>
      </c>
      <c s="5"/>
      <c s="35" t="s">
        <v>29</v>
      </c>
      <c s="5"/>
      <c s="21" t="s">
        <v>137</v>
      </c>
      <c s="5"/>
      <c s="5"/>
      <c s="5"/>
      <c s="36">
        <f>0+Q84</f>
      </c>
      <c r="O84">
        <f>0+R84</f>
      </c>
      <c r="Q84">
        <f>0+I85+I89+I93+I97+I101+I105+I109+I113</f>
      </c>
      <c>
        <f>0+O85+O89+O93+O97+O101+O105+O109+O113</f>
      </c>
    </row>
    <row r="85" spans="1:16" ht="25.5">
      <c r="A85" s="19" t="s">
        <v>34</v>
      </c>
      <c s="23" t="s">
        <v>138</v>
      </c>
      <c s="23" t="s">
        <v>139</v>
      </c>
      <c s="19" t="s">
        <v>140</v>
      </c>
      <c s="24" t="s">
        <v>141</v>
      </c>
      <c s="25" t="s">
        <v>55</v>
      </c>
      <c s="26">
        <v>127.375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76.5">
      <c r="A86" s="28" t="s">
        <v>39</v>
      </c>
      <c r="E86" s="29" t="s">
        <v>142</v>
      </c>
    </row>
    <row r="87" spans="1:5" ht="12.75">
      <c r="A87" s="30" t="s">
        <v>41</v>
      </c>
      <c r="E87" s="31" t="s">
        <v>143</v>
      </c>
    </row>
    <row r="88" spans="1:5" ht="38.25">
      <c r="A88" t="s">
        <v>43</v>
      </c>
      <c r="E88" s="29" t="s">
        <v>144</v>
      </c>
    </row>
    <row r="89" spans="1:16" ht="25.5">
      <c r="A89" s="19" t="s">
        <v>34</v>
      </c>
      <c s="23" t="s">
        <v>145</v>
      </c>
      <c s="23" t="s">
        <v>139</v>
      </c>
      <c s="19" t="s">
        <v>146</v>
      </c>
      <c s="24" t="s">
        <v>141</v>
      </c>
      <c s="25" t="s">
        <v>55</v>
      </c>
      <c s="26">
        <v>11.25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38.25">
      <c r="A90" s="28" t="s">
        <v>39</v>
      </c>
      <c r="E90" s="29" t="s">
        <v>147</v>
      </c>
    </row>
    <row r="91" spans="1:5" ht="12.75">
      <c r="A91" s="30" t="s">
        <v>41</v>
      </c>
      <c r="E91" s="31" t="s">
        <v>148</v>
      </c>
    </row>
    <row r="92" spans="1:5" ht="38.25">
      <c r="A92" t="s">
        <v>43</v>
      </c>
      <c r="E92" s="29" t="s">
        <v>144</v>
      </c>
    </row>
    <row r="93" spans="1:16" ht="25.5">
      <c r="A93" s="19" t="s">
        <v>34</v>
      </c>
      <c s="23" t="s">
        <v>149</v>
      </c>
      <c s="23" t="s">
        <v>139</v>
      </c>
      <c s="19" t="s">
        <v>150</v>
      </c>
      <c s="24" t="s">
        <v>141</v>
      </c>
      <c s="25" t="s">
        <v>55</v>
      </c>
      <c s="26">
        <v>7.5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25.5">
      <c r="A94" s="28" t="s">
        <v>39</v>
      </c>
      <c r="E94" s="29" t="s">
        <v>151</v>
      </c>
    </row>
    <row r="95" spans="1:5" ht="12.75">
      <c r="A95" s="30" t="s">
        <v>41</v>
      </c>
      <c r="E95" s="31" t="s">
        <v>152</v>
      </c>
    </row>
    <row r="96" spans="1:5" ht="38.25">
      <c r="A96" t="s">
        <v>43</v>
      </c>
      <c r="E96" s="29" t="s">
        <v>144</v>
      </c>
    </row>
    <row r="97" spans="1:16" ht="25.5">
      <c r="A97" s="19" t="s">
        <v>34</v>
      </c>
      <c s="23" t="s">
        <v>153</v>
      </c>
      <c s="23" t="s">
        <v>154</v>
      </c>
      <c s="19" t="s">
        <v>140</v>
      </c>
      <c s="24" t="s">
        <v>155</v>
      </c>
      <c s="25" t="s">
        <v>55</v>
      </c>
      <c s="26">
        <v>127.375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76.5">
      <c r="A98" s="28" t="s">
        <v>39</v>
      </c>
      <c r="E98" s="29" t="s">
        <v>142</v>
      </c>
    </row>
    <row r="99" spans="1:5" ht="12.75">
      <c r="A99" s="30" t="s">
        <v>41</v>
      </c>
      <c r="E99" s="31" t="s">
        <v>156</v>
      </c>
    </row>
    <row r="100" spans="1:5" ht="38.25">
      <c r="A100" t="s">
        <v>43</v>
      </c>
      <c r="E100" s="29" t="s">
        <v>144</v>
      </c>
    </row>
    <row r="101" spans="1:16" ht="25.5">
      <c r="A101" s="19" t="s">
        <v>34</v>
      </c>
      <c s="23" t="s">
        <v>157</v>
      </c>
      <c s="23" t="s">
        <v>154</v>
      </c>
      <c s="19" t="s">
        <v>146</v>
      </c>
      <c s="24" t="s">
        <v>155</v>
      </c>
      <c s="25" t="s">
        <v>55</v>
      </c>
      <c s="26">
        <v>11.25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38.25">
      <c r="A102" s="28" t="s">
        <v>39</v>
      </c>
      <c r="E102" s="29" t="s">
        <v>147</v>
      </c>
    </row>
    <row r="103" spans="1:5" ht="12.75">
      <c r="A103" s="30" t="s">
        <v>41</v>
      </c>
      <c r="E103" s="31" t="s">
        <v>148</v>
      </c>
    </row>
    <row r="104" spans="1:5" ht="38.25">
      <c r="A104" t="s">
        <v>43</v>
      </c>
      <c r="E104" s="29" t="s">
        <v>144</v>
      </c>
    </row>
    <row r="105" spans="1:16" ht="25.5">
      <c r="A105" s="19" t="s">
        <v>34</v>
      </c>
      <c s="23" t="s">
        <v>158</v>
      </c>
      <c s="23" t="s">
        <v>154</v>
      </c>
      <c s="19" t="s">
        <v>159</v>
      </c>
      <c s="24" t="s">
        <v>155</v>
      </c>
      <c s="25" t="s">
        <v>55</v>
      </c>
      <c s="26">
        <v>16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25.5">
      <c r="A106" s="28" t="s">
        <v>39</v>
      </c>
      <c r="E106" s="29" t="s">
        <v>160</v>
      </c>
    </row>
    <row r="107" spans="1:5" ht="12.75">
      <c r="A107" s="30" t="s">
        <v>41</v>
      </c>
      <c r="E107" s="31" t="s">
        <v>161</v>
      </c>
    </row>
    <row r="108" spans="1:5" ht="38.25">
      <c r="A108" t="s">
        <v>43</v>
      </c>
      <c r="E108" s="29" t="s">
        <v>144</v>
      </c>
    </row>
    <row r="109" spans="1:16" ht="12.75">
      <c r="A109" s="19" t="s">
        <v>34</v>
      </c>
      <c s="23" t="s">
        <v>162</v>
      </c>
      <c s="23" t="s">
        <v>163</v>
      </c>
      <c s="19" t="s">
        <v>36</v>
      </c>
      <c s="24" t="s">
        <v>164</v>
      </c>
      <c s="25" t="s">
        <v>50</v>
      </c>
      <c s="26">
        <v>700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39</v>
      </c>
      <c r="E110" s="29" t="s">
        <v>165</v>
      </c>
    </row>
    <row r="111" spans="1:5" ht="12.75">
      <c r="A111" s="30" t="s">
        <v>41</v>
      </c>
      <c r="E111" s="31" t="s">
        <v>115</v>
      </c>
    </row>
    <row r="112" spans="1:5" ht="25.5">
      <c r="A112" t="s">
        <v>43</v>
      </c>
      <c r="E112" s="29" t="s">
        <v>166</v>
      </c>
    </row>
    <row r="113" spans="1:16" ht="12.75">
      <c r="A113" s="19" t="s">
        <v>34</v>
      </c>
      <c s="23" t="s">
        <v>167</v>
      </c>
      <c s="23" t="s">
        <v>168</v>
      </c>
      <c s="19" t="s">
        <v>36</v>
      </c>
      <c s="24" t="s">
        <v>169</v>
      </c>
      <c s="25" t="s">
        <v>121</v>
      </c>
      <c s="26">
        <v>1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25.5">
      <c r="A114" s="28" t="s">
        <v>39</v>
      </c>
      <c r="E114" s="29" t="s">
        <v>170</v>
      </c>
    </row>
    <row r="115" spans="1:5" ht="12.75">
      <c r="A115" s="30" t="s">
        <v>41</v>
      </c>
      <c r="E115" s="31" t="s">
        <v>36</v>
      </c>
    </row>
    <row r="116" spans="1:5" ht="51">
      <c r="A116" t="s">
        <v>43</v>
      </c>
      <c r="E116" s="29" t="s">
        <v>171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